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635" tabRatio="599" activeTab="0"/>
  </bookViews>
  <sheets>
    <sheet name="Aqweed Annual Report" sheetId="3" r:id="rId1"/>
  </sheets>
  <definedNames/>
  <calcPr calcId="171026"/>
</workbook>
</file>

<file path=xl/sharedStrings.xml><?xml version="1.0" encoding="utf-8"?>
<sst xmlns="http://schemas.openxmlformats.org/spreadsheetml/2006/main" count="89" uniqueCount="56">
  <si>
    <t>AQWEED HARVESTING, INC.</t>
  </si>
  <si>
    <t>HARVESTING LOAD = estimate ONE TRUCKLOAD = ca. ONE TON</t>
  </si>
  <si>
    <t>Harvesting Load Summary 1979 - Present</t>
  </si>
  <si>
    <t>One truckload = estimate two cutter (harvester) loads</t>
  </si>
  <si>
    <t xml:space="preserve">Green Lake Sanitary District, Green Lake County, WI </t>
  </si>
  <si>
    <t>Total</t>
  </si>
  <si>
    <t>36 YEAR</t>
  </si>
  <si>
    <t>SITE</t>
  </si>
  <si>
    <t>Loads</t>
  </si>
  <si>
    <t>AVERAGE</t>
  </si>
  <si>
    <t>ABA</t>
  </si>
  <si>
    <t>ABA West</t>
  </si>
  <si>
    <t xml:space="preserve"> </t>
  </si>
  <si>
    <t>Beyers Cove &amp; Channels</t>
  </si>
  <si>
    <t>Blackbird Point</t>
  </si>
  <si>
    <t>Blackbird Island</t>
  </si>
  <si>
    <t>Breezy Point</t>
  </si>
  <si>
    <t>County Park K</t>
  </si>
  <si>
    <t>County Park (2@1994?)</t>
  </si>
  <si>
    <t>County Rd A East</t>
  </si>
  <si>
    <t>County Road A</t>
  </si>
  <si>
    <t>Dartford Bay</t>
  </si>
  <si>
    <t>Dartford Bay Island</t>
  </si>
  <si>
    <t>Derings Landing (East)</t>
  </si>
  <si>
    <t>Derings Landing (West)</t>
  </si>
  <si>
    <t>Forest Avenue</t>
  </si>
  <si>
    <t>Forest Glen Beach</t>
  </si>
  <si>
    <t>Green Lake Terrace</t>
  </si>
  <si>
    <t>Hattie Sherwood Beach</t>
  </si>
  <si>
    <t>Hill Creek</t>
  </si>
  <si>
    <t>Illinois Avenue</t>
  </si>
  <si>
    <t>Indian Hills</t>
  </si>
  <si>
    <t>Irving Park, Hickories</t>
  </si>
  <si>
    <t>Lakeshore Drive N.</t>
  </si>
  <si>
    <t>Lakeshore Drive S.</t>
  </si>
  <si>
    <t>Lill, Radtke, Wildwood</t>
  </si>
  <si>
    <t>Loads from Shore &amp; Land</t>
  </si>
  <si>
    <t>Malcolm Bay</t>
  </si>
  <si>
    <t>Millpond</t>
  </si>
  <si>
    <t>Norwegian Bay</t>
  </si>
  <si>
    <t>Oakwood Avenue</t>
  </si>
  <si>
    <t>Oakwood Beach Rd</t>
  </si>
  <si>
    <t>Pheasant Run</t>
  </si>
  <si>
    <t>Princeton Cot/Orchard Ave.</t>
  </si>
  <si>
    <t>Sandstone East</t>
  </si>
  <si>
    <t>Spring Grove Road</t>
  </si>
  <si>
    <t xml:space="preserve">Silver Creek </t>
  </si>
  <si>
    <t>Sugar Loaf</t>
  </si>
  <si>
    <t>Terrace</t>
  </si>
  <si>
    <t>Tuleta Hills</t>
  </si>
  <si>
    <t>Woods Bay</t>
  </si>
  <si>
    <t>TOTAL LOADS</t>
  </si>
  <si>
    <t>NUMBER OF SITES</t>
  </si>
  <si>
    <t>total loads</t>
  </si>
  <si>
    <t>total years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</si>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</sst>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0" fillId="0" borderId="2" xfId="0" applyBorder="1"/>
    <xf numFmtId="2" fontId="0" fillId="0" borderId="0" xfId="0" applyNumberFormat="1"/>
    <xf numFmtId="2" fontId="0" fillId="0" borderId="2" xfId="0" applyNumberFormat="1" applyBorder="1"/>
    <xf numFmtId="0" fontId="0" fillId="0" borderId="3" xfId="0" applyBorder="1"/>
    <xf numFmtId="0" fontId="0" fillId="0" borderId="0" xfId="0" applyAlignment="1">
      <alignment/>
    </xf>
    <xf numFmtId="164" fontId="0" fillId="0" borderId="0" xfId="0" applyNumberFormat="1"/>
    <xf numFmtId="0" fontId="0" fillId="0" borderId="1" xfId="0" applyFont="1" applyBorder="1"/>
    <xf numFmtId="0" fontId="0" fillId="0" borderId="4" xfId="0" applyBorder="1"/>
    <xf numFmtId="0" fontId="0" fillId="0" borderId="0" xfId="0" applyFont="1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tabSelected="1" defaultGridColor="0" colorId="8" workbookViewId="0" topLeftCell="A1">
      <selection activeCell="N28" sqref="N28"/>
    </sheetView>
  </sheetViews>
  <sheetFormatPr defaultColWidth="9.140625" defaultRowHeight="12.75"/>
  <cols>
    <col min="1" max="1" width="25.421875" style="0" customWidth="1"/>
    <col min="2" max="3" width="6.28125" style="0" customWidth="1"/>
    <col min="4" max="4" width="7.00390625" style="0" customWidth="1"/>
    <col min="5" max="6" width="5.57421875" style="0" bestFit="1" customWidth="1"/>
    <col min="7" max="7" width="6.00390625" style="0" customWidth="1"/>
    <col min="8" max="17" width="5.57421875" style="0" bestFit="1" customWidth="1"/>
    <col min="18" max="27" width="5.00390625" style="0" bestFit="1" customWidth="1"/>
    <col min="28" max="28" width="5.421875" style="0" customWidth="1"/>
    <col min="29" max="30" width="5.00390625" style="0" bestFit="1" customWidth="1"/>
    <col min="31" max="32" width="6.00390625" style="0" bestFit="1" customWidth="1"/>
    <col min="33" max="33" width="5.00390625" style="0" bestFit="1" customWidth="1"/>
    <col min="34" max="34" width="6.00390625" style="0" bestFit="1" customWidth="1"/>
    <col min="35" max="35" width="7.00390625" style="0" bestFit="1" customWidth="1"/>
    <col min="36" max="36" width="6.00390625" style="0" bestFit="1" customWidth="1"/>
    <col min="37" max="37" width="5.00390625" style="0" bestFit="1" customWidth="1"/>
    <col min="38" max="38" width="6.00390625" style="16" bestFit="1" customWidth="1"/>
    <col min="39" max="39" width="8.57421875" style="0" bestFit="1" customWidth="1"/>
    <col min="40" max="40" width="10.57421875" style="0" customWidth="1"/>
    <col min="41" max="41" width="24.00390625" style="2" bestFit="1" customWidth="1"/>
  </cols>
  <sheetData>
    <row r="1" spans="1:28" ht="12.75">
      <c r="A1" t="s">
        <v>0</v>
      </c>
      <c r="AB1" s="10" t="s">
        <v>1</v>
      </c>
    </row>
    <row r="2" spans="1:28" ht="12.75">
      <c r="A2" t="s">
        <v>2</v>
      </c>
      <c r="AB2" s="10" t="s">
        <v>3</v>
      </c>
    </row>
    <row r="3" ht="12.75">
      <c r="A3" t="s">
        <v>4</v>
      </c>
    </row>
    <row r="4" spans="39:40" ht="15" customHeight="1">
      <c r="AM4" s="19" t="s">
        <v>5</v>
      </c>
      <c r="AN4" s="1" t="s">
        <v>6</v>
      </c>
    </row>
    <row r="5" spans="1:41" s="6" customFormat="1" ht="18" customHeight="1" thickBot="1">
      <c r="A5" s="3" t="s">
        <v>7</v>
      </c>
      <c r="B5" s="3">
        <v>2015</v>
      </c>
      <c r="C5" s="3">
        <v>2014</v>
      </c>
      <c r="D5" s="3">
        <v>2013</v>
      </c>
      <c r="E5" s="3">
        <v>2012</v>
      </c>
      <c r="F5" s="3">
        <v>2011</v>
      </c>
      <c r="G5" s="3">
        <v>2010</v>
      </c>
      <c r="H5" s="3">
        <v>2009</v>
      </c>
      <c r="I5" s="3">
        <v>2008</v>
      </c>
      <c r="J5" s="3">
        <v>2007</v>
      </c>
      <c r="K5" s="3">
        <v>2006</v>
      </c>
      <c r="L5" s="3">
        <v>2005</v>
      </c>
      <c r="M5" s="3">
        <v>2004</v>
      </c>
      <c r="N5" s="3">
        <v>2003</v>
      </c>
      <c r="O5" s="3">
        <v>2002</v>
      </c>
      <c r="P5" s="3">
        <v>2001</v>
      </c>
      <c r="Q5" s="3">
        <v>2000</v>
      </c>
      <c r="R5" s="3">
        <v>1999</v>
      </c>
      <c r="S5" s="3">
        <v>1998</v>
      </c>
      <c r="T5" s="4">
        <v>1997</v>
      </c>
      <c r="U5" s="4">
        <v>1996</v>
      </c>
      <c r="V5" s="4">
        <v>1995</v>
      </c>
      <c r="W5" s="4">
        <v>1994</v>
      </c>
      <c r="X5" s="4">
        <v>1993</v>
      </c>
      <c r="Y5" s="4">
        <v>1992</v>
      </c>
      <c r="Z5" s="4">
        <v>1991</v>
      </c>
      <c r="AA5" s="4">
        <v>1990</v>
      </c>
      <c r="AB5" s="4">
        <v>1989</v>
      </c>
      <c r="AC5" s="4">
        <v>1988</v>
      </c>
      <c r="AD5" s="4">
        <v>1987</v>
      </c>
      <c r="AE5" s="4">
        <v>1986</v>
      </c>
      <c r="AF5" s="4">
        <v>1985</v>
      </c>
      <c r="AG5" s="3">
        <v>1984</v>
      </c>
      <c r="AH5" s="4">
        <v>1983</v>
      </c>
      <c r="AI5" s="4">
        <v>1982</v>
      </c>
      <c r="AJ5" s="4">
        <v>1981</v>
      </c>
      <c r="AK5" s="4">
        <v>1980</v>
      </c>
      <c r="AL5" s="3">
        <v>1979</v>
      </c>
      <c r="AM5" s="18" t="s">
        <v>8</v>
      </c>
      <c r="AN5" s="4" t="s">
        <v>9</v>
      </c>
      <c r="AO5" s="5" t="s">
        <v>7</v>
      </c>
    </row>
    <row r="6" spans="1:41" ht="12.75">
      <c r="A6" t="s">
        <v>10</v>
      </c>
      <c r="B6">
        <v>16</v>
      </c>
      <c r="C6">
        <v>5</v>
      </c>
      <c r="D6">
        <v>2</v>
      </c>
      <c r="F6">
        <v>2</v>
      </c>
      <c r="J6">
        <v>2</v>
      </c>
      <c r="M6">
        <v>5</v>
      </c>
      <c r="N6">
        <v>3.5</v>
      </c>
      <c r="O6">
        <v>1</v>
      </c>
      <c r="P6">
        <v>12</v>
      </c>
      <c r="Q6">
        <v>11</v>
      </c>
      <c r="R6">
        <v>2</v>
      </c>
      <c r="S6">
        <v>11</v>
      </c>
      <c r="T6">
        <v>4</v>
      </c>
      <c r="U6">
        <v>14</v>
      </c>
      <c r="V6">
        <v>8</v>
      </c>
      <c r="W6">
        <v>12</v>
      </c>
      <c r="X6">
        <v>9</v>
      </c>
      <c r="Y6">
        <v>12</v>
      </c>
      <c r="Z6">
        <v>11</v>
      </c>
      <c r="AA6">
        <v>28</v>
      </c>
      <c r="AB6">
        <v>39</v>
      </c>
      <c r="AC6">
        <v>36</v>
      </c>
      <c r="AD6">
        <v>29</v>
      </c>
      <c r="AE6">
        <v>24</v>
      </c>
      <c r="AF6">
        <v>13.75</v>
      </c>
      <c r="AG6">
        <v>40.5</v>
      </c>
      <c r="AH6">
        <v>18</v>
      </c>
      <c r="AI6">
        <v>26.25</v>
      </c>
      <c r="AJ6">
        <v>15</v>
      </c>
      <c r="AK6">
        <v>18.5</v>
      </c>
      <c r="AL6" s="16">
        <v>3</v>
      </c>
      <c r="AM6">
        <f>SUM(C6:AL6)</f>
        <v>417.5</v>
      </c>
      <c r="AN6" s="7">
        <f>+SUM(C6:AL6)/36</f>
        <v>11.597222222222221</v>
      </c>
      <c r="AO6" s="2" t="s">
        <v>10</v>
      </c>
    </row>
    <row r="7" spans="1:41" ht="12.75">
      <c r="A7" t="s">
        <v>11</v>
      </c>
      <c r="B7" t="s">
        <v>12</v>
      </c>
      <c r="C7">
        <v>6</v>
      </c>
      <c r="D7">
        <v>23</v>
      </c>
      <c r="E7">
        <v>14</v>
      </c>
      <c r="F7">
        <v>3</v>
      </c>
      <c r="G7">
        <v>1</v>
      </c>
      <c r="H7">
        <v>2</v>
      </c>
      <c r="I7">
        <v>2</v>
      </c>
      <c r="J7">
        <v>5</v>
      </c>
      <c r="K7">
        <v>1</v>
      </c>
      <c r="M7">
        <v>10.5</v>
      </c>
      <c r="Q7">
        <v>20</v>
      </c>
      <c r="R7">
        <v>2</v>
      </c>
      <c r="AM7">
        <f aca="true" t="shared" si="0" ref="AM7:AM41">SUM(C7:AL7)</f>
        <v>89.5</v>
      </c>
      <c r="AN7" s="7">
        <f aca="true" t="shared" si="1" ref="AN7:AN41">+SUM(C7:AL7)/36</f>
        <v>2.486111111111111</v>
      </c>
      <c r="AO7" t="s">
        <v>11</v>
      </c>
    </row>
    <row r="8" spans="1:41" ht="12.75">
      <c r="A8" t="s">
        <v>13</v>
      </c>
      <c r="B8">
        <v>15</v>
      </c>
      <c r="C8">
        <v>26</v>
      </c>
      <c r="D8">
        <v>65</v>
      </c>
      <c r="E8">
        <v>52</v>
      </c>
      <c r="F8">
        <v>59</v>
      </c>
      <c r="G8">
        <v>35</v>
      </c>
      <c r="H8">
        <v>11</v>
      </c>
      <c r="I8">
        <v>13</v>
      </c>
      <c r="J8">
        <v>38</v>
      </c>
      <c r="K8">
        <v>20</v>
      </c>
      <c r="L8">
        <v>29.5</v>
      </c>
      <c r="M8">
        <v>33</v>
      </c>
      <c r="N8">
        <v>29</v>
      </c>
      <c r="O8">
        <v>20</v>
      </c>
      <c r="P8">
        <v>20</v>
      </c>
      <c r="Q8">
        <v>19</v>
      </c>
      <c r="R8">
        <v>18</v>
      </c>
      <c r="S8">
        <v>16</v>
      </c>
      <c r="T8">
        <v>26</v>
      </c>
      <c r="U8">
        <v>10</v>
      </c>
      <c r="V8">
        <v>32</v>
      </c>
      <c r="W8">
        <v>52</v>
      </c>
      <c r="X8">
        <v>39</v>
      </c>
      <c r="Y8">
        <v>24</v>
      </c>
      <c r="Z8">
        <v>18</v>
      </c>
      <c r="AA8">
        <v>11</v>
      </c>
      <c r="AB8">
        <v>1</v>
      </c>
      <c r="AC8">
        <v>4</v>
      </c>
      <c r="AG8">
        <v>1</v>
      </c>
      <c r="AH8">
        <v>20</v>
      </c>
      <c r="AI8">
        <v>15</v>
      </c>
      <c r="AM8">
        <f t="shared" si="0"/>
        <v>756.5</v>
      </c>
      <c r="AN8" s="7">
        <f t="shared" si="1"/>
        <v>21.01388888888889</v>
      </c>
      <c r="AO8" s="2" t="s">
        <v>13</v>
      </c>
    </row>
    <row r="9" spans="1:41" ht="12.75">
      <c r="A9" t="s">
        <v>14</v>
      </c>
      <c r="B9">
        <v>23</v>
      </c>
      <c r="C9">
        <v>13</v>
      </c>
      <c r="D9">
        <v>16</v>
      </c>
      <c r="E9">
        <v>21</v>
      </c>
      <c r="F9">
        <v>9</v>
      </c>
      <c r="G9">
        <v>16</v>
      </c>
      <c r="H9">
        <v>10</v>
      </c>
      <c r="I9">
        <v>19</v>
      </c>
      <c r="J9">
        <v>16</v>
      </c>
      <c r="K9">
        <v>8</v>
      </c>
      <c r="L9">
        <v>22</v>
      </c>
      <c r="M9">
        <v>13</v>
      </c>
      <c r="N9">
        <v>1</v>
      </c>
      <c r="O9">
        <v>18</v>
      </c>
      <c r="P9">
        <v>20</v>
      </c>
      <c r="Q9">
        <v>18</v>
      </c>
      <c r="R9">
        <v>17</v>
      </c>
      <c r="S9">
        <v>39</v>
      </c>
      <c r="T9">
        <v>17</v>
      </c>
      <c r="U9">
        <v>7</v>
      </c>
      <c r="V9">
        <v>16</v>
      </c>
      <c r="W9">
        <v>30</v>
      </c>
      <c r="X9">
        <v>11</v>
      </c>
      <c r="Y9">
        <v>4</v>
      </c>
      <c r="Z9">
        <v>4</v>
      </c>
      <c r="AA9">
        <v>10</v>
      </c>
      <c r="AB9">
        <v>15</v>
      </c>
      <c r="AC9">
        <v>1</v>
      </c>
      <c r="AD9">
        <v>6</v>
      </c>
      <c r="AE9">
        <v>14.5</v>
      </c>
      <c r="AF9">
        <v>17.75</v>
      </c>
      <c r="AG9">
        <v>12</v>
      </c>
      <c r="AH9">
        <v>23.5</v>
      </c>
      <c r="AI9">
        <v>2</v>
      </c>
      <c r="AJ9">
        <v>2</v>
      </c>
      <c r="AM9">
        <f t="shared" si="0"/>
        <v>468.75</v>
      </c>
      <c r="AN9" s="7">
        <f t="shared" si="1"/>
        <v>13.020833333333334</v>
      </c>
      <c r="AO9" s="2" t="s">
        <v>15</v>
      </c>
    </row>
    <row r="10" spans="1:41" ht="12.75">
      <c r="A10" t="s">
        <v>16</v>
      </c>
      <c r="W10">
        <v>6</v>
      </c>
      <c r="X10">
        <v>2</v>
      </c>
      <c r="Y10">
        <v>1</v>
      </c>
      <c r="AD10">
        <v>2</v>
      </c>
      <c r="AE10">
        <v>2</v>
      </c>
      <c r="AJ10">
        <v>0.5</v>
      </c>
      <c r="AM10">
        <f t="shared" si="0"/>
        <v>13.5</v>
      </c>
      <c r="AN10" s="7">
        <f t="shared" si="1"/>
        <v>0.375</v>
      </c>
      <c r="AO10" s="2" t="s">
        <v>16</v>
      </c>
    </row>
    <row r="11" spans="1:41" ht="12.75">
      <c r="A11" s="14" t="s">
        <v>17</v>
      </c>
      <c r="B11">
        <v>9</v>
      </c>
      <c r="D11">
        <v>2</v>
      </c>
      <c r="S11">
        <v>4</v>
      </c>
      <c r="W11">
        <v>14</v>
      </c>
      <c r="AE11">
        <v>1</v>
      </c>
      <c r="AM11">
        <f t="shared" si="0"/>
        <v>21</v>
      </c>
      <c r="AN11" s="7">
        <f t="shared" si="1"/>
        <v>0.5833333333333334</v>
      </c>
      <c r="AO11" s="2" t="s">
        <v>18</v>
      </c>
    </row>
    <row r="12" spans="1:41" ht="12.75">
      <c r="A12" t="s">
        <v>19</v>
      </c>
      <c r="B12">
        <v>52</v>
      </c>
      <c r="C12">
        <v>11</v>
      </c>
      <c r="D12">
        <v>8</v>
      </c>
      <c r="F12">
        <v>3</v>
      </c>
      <c r="H12">
        <v>1</v>
      </c>
      <c r="Q12">
        <v>0.5</v>
      </c>
      <c r="AM12">
        <f t="shared" si="0"/>
        <v>23.5</v>
      </c>
      <c r="AN12" s="7">
        <f t="shared" si="1"/>
        <v>0.6527777777777778</v>
      </c>
      <c r="AO12" s="2" t="s">
        <v>20</v>
      </c>
    </row>
    <row r="13" spans="1:41" ht="12.75">
      <c r="A13" t="s">
        <v>21</v>
      </c>
      <c r="B13">
        <v>182</v>
      </c>
      <c r="C13">
        <v>222</v>
      </c>
      <c r="D13">
        <v>158</v>
      </c>
      <c r="E13">
        <v>30</v>
      </c>
      <c r="F13">
        <v>25</v>
      </c>
      <c r="G13">
        <v>29</v>
      </c>
      <c r="H13">
        <v>26</v>
      </c>
      <c r="I13">
        <v>4</v>
      </c>
      <c r="J13">
        <v>61</v>
      </c>
      <c r="K13">
        <v>57</v>
      </c>
      <c r="L13">
        <v>38.5</v>
      </c>
      <c r="M13">
        <v>5</v>
      </c>
      <c r="N13">
        <v>38</v>
      </c>
      <c r="O13">
        <v>86</v>
      </c>
      <c r="P13">
        <v>23</v>
      </c>
      <c r="Q13">
        <v>17.5</v>
      </c>
      <c r="R13">
        <v>11</v>
      </c>
      <c r="S13">
        <v>18</v>
      </c>
      <c r="T13">
        <v>7</v>
      </c>
      <c r="U13">
        <v>5</v>
      </c>
      <c r="V13">
        <v>16</v>
      </c>
      <c r="W13">
        <v>14</v>
      </c>
      <c r="X13">
        <v>7</v>
      </c>
      <c r="Y13">
        <v>1</v>
      </c>
      <c r="Z13">
        <v>44</v>
      </c>
      <c r="AB13">
        <v>48</v>
      </c>
      <c r="AC13">
        <v>3</v>
      </c>
      <c r="AD13">
        <v>1</v>
      </c>
      <c r="AE13">
        <v>4</v>
      </c>
      <c r="AF13">
        <v>39.5</v>
      </c>
      <c r="AG13">
        <v>130</v>
      </c>
      <c r="AH13">
        <v>130.5</v>
      </c>
      <c r="AI13">
        <v>139.5</v>
      </c>
      <c r="AJ13">
        <v>179</v>
      </c>
      <c r="AK13">
        <v>128</v>
      </c>
      <c r="AL13" s="16">
        <v>60.5</v>
      </c>
      <c r="AM13">
        <f t="shared" si="0"/>
        <v>1806</v>
      </c>
      <c r="AN13" s="7">
        <f t="shared" si="1"/>
        <v>50.166666666666664</v>
      </c>
      <c r="AO13" s="2" t="s">
        <v>22</v>
      </c>
    </row>
    <row r="14" spans="1:41" ht="12.75">
      <c r="A14" t="s">
        <v>23</v>
      </c>
      <c r="Y14">
        <v>2</v>
      </c>
      <c r="Z14">
        <v>2</v>
      </c>
      <c r="AA14">
        <v>29</v>
      </c>
      <c r="AC14">
        <v>4</v>
      </c>
      <c r="AG14">
        <v>2</v>
      </c>
      <c r="AH14">
        <v>20</v>
      </c>
      <c r="AI14">
        <v>5.5</v>
      </c>
      <c r="AM14">
        <f t="shared" si="0"/>
        <v>64.5</v>
      </c>
      <c r="AN14" s="7">
        <f t="shared" si="1"/>
        <v>1.7916666666666667</v>
      </c>
      <c r="AO14" s="2" t="s">
        <v>23</v>
      </c>
    </row>
    <row r="15" spans="1:41" ht="12.75">
      <c r="A15" t="s">
        <v>24</v>
      </c>
      <c r="AA15">
        <v>18</v>
      </c>
      <c r="AI15">
        <v>20.75</v>
      </c>
      <c r="AM15">
        <f t="shared" si="0"/>
        <v>38.75</v>
      </c>
      <c r="AN15" s="7">
        <f t="shared" si="1"/>
        <v>1.0763888888888888</v>
      </c>
      <c r="AO15" s="2" t="s">
        <v>24</v>
      </c>
    </row>
    <row r="16" spans="1:41" ht="12.75">
      <c r="A16" t="s">
        <v>25</v>
      </c>
      <c r="B16">
        <v>10</v>
      </c>
      <c r="C16">
        <v>11</v>
      </c>
      <c r="D16">
        <v>9</v>
      </c>
      <c r="E16">
        <v>9</v>
      </c>
      <c r="F16">
        <v>10</v>
      </c>
      <c r="G16">
        <v>6</v>
      </c>
      <c r="H16">
        <v>19</v>
      </c>
      <c r="J16">
        <v>7</v>
      </c>
      <c r="K16">
        <v>4</v>
      </c>
      <c r="N16">
        <v>1.5</v>
      </c>
      <c r="O16">
        <v>2.5</v>
      </c>
      <c r="P16">
        <v>13</v>
      </c>
      <c r="Q16">
        <v>3</v>
      </c>
      <c r="R16">
        <v>5</v>
      </c>
      <c r="S16">
        <v>3</v>
      </c>
      <c r="U16">
        <v>4</v>
      </c>
      <c r="V16">
        <v>4</v>
      </c>
      <c r="W16">
        <v>10</v>
      </c>
      <c r="Y16">
        <v>8</v>
      </c>
      <c r="Z16">
        <v>12</v>
      </c>
      <c r="AA16">
        <v>5</v>
      </c>
      <c r="AB16">
        <v>20</v>
      </c>
      <c r="AC16">
        <v>39</v>
      </c>
      <c r="AD16">
        <v>46</v>
      </c>
      <c r="AE16">
        <v>12.5</v>
      </c>
      <c r="AF16">
        <v>11.5</v>
      </c>
      <c r="AG16">
        <v>51</v>
      </c>
      <c r="AH16">
        <v>26</v>
      </c>
      <c r="AI16">
        <v>32.25</v>
      </c>
      <c r="AJ16">
        <v>10</v>
      </c>
      <c r="AM16">
        <f t="shared" si="0"/>
        <v>394.25</v>
      </c>
      <c r="AN16" s="7">
        <f t="shared" si="1"/>
        <v>10.95138888888889</v>
      </c>
      <c r="AO16" s="2" t="s">
        <v>25</v>
      </c>
    </row>
    <row r="17" spans="1:41" ht="12.75">
      <c r="A17" t="s">
        <v>26</v>
      </c>
      <c r="B17">
        <v>5</v>
      </c>
      <c r="T17">
        <v>78</v>
      </c>
      <c r="AD17">
        <v>1</v>
      </c>
      <c r="AE17">
        <v>1</v>
      </c>
      <c r="AF17">
        <v>0.25</v>
      </c>
      <c r="AG17">
        <v>0.5</v>
      </c>
      <c r="AJ17">
        <v>2</v>
      </c>
      <c r="AM17">
        <f t="shared" si="0"/>
        <v>82.75</v>
      </c>
      <c r="AN17" s="7">
        <f t="shared" si="1"/>
        <v>2.298611111111111</v>
      </c>
      <c r="AO17" s="2" t="s">
        <v>26</v>
      </c>
    </row>
    <row r="18" spans="1:41" ht="12.75">
      <c r="A18" t="s">
        <v>27</v>
      </c>
      <c r="P18">
        <v>1</v>
      </c>
      <c r="Y18">
        <v>2</v>
      </c>
      <c r="AD18">
        <v>3</v>
      </c>
      <c r="AE18">
        <v>4.5</v>
      </c>
      <c r="AF18">
        <v>1</v>
      </c>
      <c r="AG18">
        <v>5</v>
      </c>
      <c r="AH18">
        <v>15.5</v>
      </c>
      <c r="AJ18">
        <v>18</v>
      </c>
      <c r="AK18">
        <v>4</v>
      </c>
      <c r="AL18" s="16">
        <v>43</v>
      </c>
      <c r="AM18">
        <f t="shared" si="0"/>
        <v>97</v>
      </c>
      <c r="AN18" s="7">
        <f t="shared" si="1"/>
        <v>2.6944444444444446</v>
      </c>
      <c r="AO18" s="2" t="s">
        <v>27</v>
      </c>
    </row>
    <row r="19" spans="1:41" ht="12.75">
      <c r="A19" t="s">
        <v>28</v>
      </c>
      <c r="B19">
        <v>17</v>
      </c>
      <c r="C19">
        <v>10</v>
      </c>
      <c r="D19">
        <v>1</v>
      </c>
      <c r="F19">
        <v>6</v>
      </c>
      <c r="G19">
        <v>9</v>
      </c>
      <c r="H19">
        <v>1</v>
      </c>
      <c r="I19">
        <v>9</v>
      </c>
      <c r="J19">
        <v>16</v>
      </c>
      <c r="K19">
        <v>5</v>
      </c>
      <c r="M19">
        <v>5</v>
      </c>
      <c r="U19">
        <v>1</v>
      </c>
      <c r="Y19">
        <v>2</v>
      </c>
      <c r="Z19">
        <v>3</v>
      </c>
      <c r="AB19">
        <v>3</v>
      </c>
      <c r="AC19">
        <v>3</v>
      </c>
      <c r="AD19">
        <v>2</v>
      </c>
      <c r="AE19">
        <v>4</v>
      </c>
      <c r="AF19">
        <v>9.75</v>
      </c>
      <c r="AM19">
        <f t="shared" si="0"/>
        <v>89.75</v>
      </c>
      <c r="AN19" s="7">
        <f t="shared" si="1"/>
        <v>2.4930555555555554</v>
      </c>
      <c r="AO19" s="2" t="s">
        <v>28</v>
      </c>
    </row>
    <row r="20" spans="1:41" ht="12.75">
      <c r="A20" t="s">
        <v>29</v>
      </c>
      <c r="N20">
        <v>13</v>
      </c>
      <c r="O20">
        <v>11</v>
      </c>
      <c r="P20">
        <v>10</v>
      </c>
      <c r="Q20">
        <v>18</v>
      </c>
      <c r="R20">
        <v>109</v>
      </c>
      <c r="S20">
        <v>57</v>
      </c>
      <c r="T20">
        <v>43</v>
      </c>
      <c r="U20">
        <v>23</v>
      </c>
      <c r="V20">
        <v>37</v>
      </c>
      <c r="W20">
        <v>34</v>
      </c>
      <c r="X20">
        <v>12</v>
      </c>
      <c r="Y20">
        <v>20</v>
      </c>
      <c r="Z20">
        <v>16</v>
      </c>
      <c r="AA20">
        <v>24</v>
      </c>
      <c r="AB20">
        <v>9</v>
      </c>
      <c r="AC20">
        <v>75</v>
      </c>
      <c r="AD20">
        <v>18</v>
      </c>
      <c r="AE20">
        <v>26.5</v>
      </c>
      <c r="AF20">
        <v>42.5</v>
      </c>
      <c r="AG20">
        <v>29</v>
      </c>
      <c r="AH20">
        <v>49</v>
      </c>
      <c r="AI20">
        <v>56</v>
      </c>
      <c r="AJ20">
        <v>84</v>
      </c>
      <c r="AM20">
        <f t="shared" si="0"/>
        <v>816</v>
      </c>
      <c r="AN20" s="7">
        <f t="shared" si="1"/>
        <v>22.666666666666668</v>
      </c>
      <c r="AO20" s="2" t="s">
        <v>29</v>
      </c>
    </row>
    <row r="21" spans="1:41" ht="12.75">
      <c r="A21" t="s">
        <v>30</v>
      </c>
      <c r="B21">
        <v>25</v>
      </c>
      <c r="C21">
        <v>19</v>
      </c>
      <c r="D21">
        <v>18</v>
      </c>
      <c r="E21">
        <v>13</v>
      </c>
      <c r="F21">
        <v>10</v>
      </c>
      <c r="G21">
        <v>4</v>
      </c>
      <c r="H21">
        <v>4</v>
      </c>
      <c r="I21">
        <v>4</v>
      </c>
      <c r="J21">
        <v>4</v>
      </c>
      <c r="N21">
        <v>2</v>
      </c>
      <c r="O21">
        <v>1.5</v>
      </c>
      <c r="Q21">
        <v>2.5</v>
      </c>
      <c r="S21">
        <v>2</v>
      </c>
      <c r="U21">
        <v>2</v>
      </c>
      <c r="Y21">
        <v>3</v>
      </c>
      <c r="Z21">
        <v>3</v>
      </c>
      <c r="AA21">
        <v>7</v>
      </c>
      <c r="AB21">
        <v>1</v>
      </c>
      <c r="AC21">
        <v>42</v>
      </c>
      <c r="AD21">
        <v>11</v>
      </c>
      <c r="AE21">
        <v>3.5</v>
      </c>
      <c r="AF21">
        <v>0.75</v>
      </c>
      <c r="AG21">
        <v>15</v>
      </c>
      <c r="AH21">
        <v>1</v>
      </c>
      <c r="AI21">
        <v>11</v>
      </c>
      <c r="AJ21">
        <v>3</v>
      </c>
      <c r="AK21" s="2">
        <v>6.5</v>
      </c>
      <c r="AL21" s="16">
        <v>42.5</v>
      </c>
      <c r="AM21">
        <f t="shared" si="0"/>
        <v>236.25</v>
      </c>
      <c r="AN21" s="7">
        <f t="shared" si="1"/>
        <v>6.5625</v>
      </c>
      <c r="AO21" s="2" t="s">
        <v>30</v>
      </c>
    </row>
    <row r="22" spans="1:41" ht="12.75">
      <c r="A22" t="s">
        <v>31</v>
      </c>
      <c r="Y22">
        <v>1</v>
      </c>
      <c r="AD22">
        <v>2</v>
      </c>
      <c r="AH22">
        <v>10</v>
      </c>
      <c r="AI22">
        <v>6</v>
      </c>
      <c r="AJ22">
        <v>12</v>
      </c>
      <c r="AM22">
        <f t="shared" si="0"/>
        <v>31</v>
      </c>
      <c r="AN22" s="7">
        <f t="shared" si="1"/>
        <v>0.8611111111111112</v>
      </c>
      <c r="AO22" s="2" t="s">
        <v>31</v>
      </c>
    </row>
    <row r="23" spans="1:41" ht="12.75">
      <c r="A23" s="14" t="s">
        <v>32</v>
      </c>
      <c r="D23">
        <v>68</v>
      </c>
      <c r="E23">
        <v>5</v>
      </c>
      <c r="AM23">
        <f t="shared" si="0"/>
        <v>73</v>
      </c>
      <c r="AN23" s="7">
        <f t="shared" si="1"/>
        <v>2.0277777777777777</v>
      </c>
      <c r="AO23" s="14" t="s">
        <v>32</v>
      </c>
    </row>
    <row r="24" spans="1:41" ht="12.75">
      <c r="A24" t="s">
        <v>33</v>
      </c>
      <c r="B24">
        <v>3</v>
      </c>
      <c r="D24">
        <v>6</v>
      </c>
      <c r="S24">
        <v>2</v>
      </c>
      <c r="V24">
        <v>7</v>
      </c>
      <c r="AA24">
        <v>2</v>
      </c>
      <c r="AB24">
        <v>2</v>
      </c>
      <c r="AC24">
        <v>5</v>
      </c>
      <c r="AD24">
        <v>10</v>
      </c>
      <c r="AE24">
        <v>11.5</v>
      </c>
      <c r="AF24">
        <v>1</v>
      </c>
      <c r="AH24">
        <v>1</v>
      </c>
      <c r="AM24">
        <f t="shared" si="0"/>
        <v>47.5</v>
      </c>
      <c r="AN24" s="7">
        <f t="shared" si="1"/>
        <v>1.3194444444444444</v>
      </c>
      <c r="AO24" s="2" t="s">
        <v>33</v>
      </c>
    </row>
    <row r="25" spans="1:41" ht="12.75">
      <c r="A25" s="14" t="s">
        <v>34</v>
      </c>
      <c r="B25">
        <v>1</v>
      </c>
      <c r="D25">
        <v>3</v>
      </c>
      <c r="AM25">
        <f>SUM(C25:AL25)</f>
        <v>3</v>
      </c>
      <c r="AN25" s="7">
        <f>+SUM(C25:AL25)/36</f>
        <v>0.08333333333333333</v>
      </c>
      <c r="AO25" s="12" t="s">
        <v>34</v>
      </c>
    </row>
    <row r="26" spans="1:41" ht="12.75">
      <c r="A26" s="14" t="s">
        <v>35</v>
      </c>
      <c r="B26">
        <v>1</v>
      </c>
      <c r="D26">
        <v>21</v>
      </c>
      <c r="E26">
        <v>4</v>
      </c>
      <c r="AM26">
        <f>SUM(C26:AL26)</f>
        <v>25</v>
      </c>
      <c r="AN26" s="7">
        <f>+SUM(C26:AL26)/36</f>
        <v>0.6944444444444444</v>
      </c>
      <c r="AO26" s="14" t="s">
        <v>35</v>
      </c>
    </row>
    <row r="27" spans="1:41" ht="12.75">
      <c r="A27" t="s">
        <v>36</v>
      </c>
      <c r="B27">
        <v>213</v>
      </c>
      <c r="C27">
        <v>160</v>
      </c>
      <c r="D27">
        <v>274</v>
      </c>
      <c r="E27">
        <v>230</v>
      </c>
      <c r="F27">
        <v>99</v>
      </c>
      <c r="G27">
        <v>80.5</v>
      </c>
      <c r="H27">
        <v>29</v>
      </c>
      <c r="I27">
        <v>17</v>
      </c>
      <c r="J27">
        <v>30.5</v>
      </c>
      <c r="K27">
        <v>31</v>
      </c>
      <c r="L27">
        <v>21</v>
      </c>
      <c r="M27">
        <v>20</v>
      </c>
      <c r="N27">
        <v>37</v>
      </c>
      <c r="O27">
        <v>46</v>
      </c>
      <c r="P27">
        <v>34</v>
      </c>
      <c r="Q27">
        <v>45</v>
      </c>
      <c r="R27">
        <v>51</v>
      </c>
      <c r="S27">
        <v>34</v>
      </c>
      <c r="T27">
        <v>34</v>
      </c>
      <c r="U27">
        <v>14</v>
      </c>
      <c r="V27">
        <v>19</v>
      </c>
      <c r="X27">
        <v>12</v>
      </c>
      <c r="Y27">
        <v>8</v>
      </c>
      <c r="Z27">
        <v>4</v>
      </c>
      <c r="AA27">
        <v>5</v>
      </c>
      <c r="AB27">
        <v>4</v>
      </c>
      <c r="AM27">
        <f t="shared" si="0"/>
        <v>1339</v>
      </c>
      <c r="AN27" s="7">
        <f t="shared" si="1"/>
        <v>37.19444444444444</v>
      </c>
      <c r="AO27" t="s">
        <v>36</v>
      </c>
    </row>
    <row r="28" spans="1:41" ht="12.75">
      <c r="A28" t="s">
        <v>37</v>
      </c>
      <c r="B28" t="s">
        <v>12</v>
      </c>
      <c r="C28">
        <v>3</v>
      </c>
      <c r="F28">
        <v>21</v>
      </c>
      <c r="O28">
        <v>3</v>
      </c>
      <c r="R28">
        <v>1</v>
      </c>
      <c r="U28">
        <v>1</v>
      </c>
      <c r="X28">
        <v>1</v>
      </c>
      <c r="Y28">
        <v>1</v>
      </c>
      <c r="AA28">
        <v>1</v>
      </c>
      <c r="AB28">
        <v>1</v>
      </c>
      <c r="AC28">
        <v>1</v>
      </c>
      <c r="AD28">
        <v>14</v>
      </c>
      <c r="AE28">
        <v>8.5</v>
      </c>
      <c r="AF28">
        <v>0.75</v>
      </c>
      <c r="AG28">
        <v>27</v>
      </c>
      <c r="AH28">
        <v>21</v>
      </c>
      <c r="AI28">
        <v>7</v>
      </c>
      <c r="AJ28">
        <v>6</v>
      </c>
      <c r="AK28">
        <v>12</v>
      </c>
      <c r="AL28" s="16">
        <v>4</v>
      </c>
      <c r="AM28">
        <f t="shared" si="0"/>
        <v>134.25</v>
      </c>
      <c r="AN28" s="7">
        <f t="shared" si="1"/>
        <v>3.7291666666666665</v>
      </c>
      <c r="AO28" s="2" t="s">
        <v>37</v>
      </c>
    </row>
    <row r="29" spans="1:41" ht="12.75">
      <c r="A29" t="s">
        <v>38</v>
      </c>
      <c r="B29">
        <v>29</v>
      </c>
      <c r="C29">
        <v>11</v>
      </c>
      <c r="D29">
        <v>36</v>
      </c>
      <c r="E29">
        <v>92</v>
      </c>
      <c r="F29">
        <v>55</v>
      </c>
      <c r="G29">
        <v>74</v>
      </c>
      <c r="H29">
        <v>34</v>
      </c>
      <c r="I29">
        <v>35</v>
      </c>
      <c r="J29">
        <v>90</v>
      </c>
      <c r="K29">
        <v>112</v>
      </c>
      <c r="L29">
        <v>36</v>
      </c>
      <c r="M29">
        <v>54</v>
      </c>
      <c r="N29">
        <v>63</v>
      </c>
      <c r="O29">
        <v>53</v>
      </c>
      <c r="P29">
        <v>31</v>
      </c>
      <c r="Q29">
        <v>45</v>
      </c>
      <c r="R29">
        <v>39</v>
      </c>
      <c r="S29">
        <v>21</v>
      </c>
      <c r="T29">
        <v>30</v>
      </c>
      <c r="U29">
        <v>29</v>
      </c>
      <c r="V29">
        <v>64</v>
      </c>
      <c r="W29">
        <v>80</v>
      </c>
      <c r="X29">
        <v>74</v>
      </c>
      <c r="Y29">
        <v>67</v>
      </c>
      <c r="Z29">
        <v>88</v>
      </c>
      <c r="AF29">
        <v>89</v>
      </c>
      <c r="AG29">
        <v>76.5</v>
      </c>
      <c r="AH29">
        <v>81.5</v>
      </c>
      <c r="AI29">
        <v>60.5</v>
      </c>
      <c r="AJ29">
        <v>84</v>
      </c>
      <c r="AK29">
        <v>38</v>
      </c>
      <c r="AL29" s="16">
        <v>85</v>
      </c>
      <c r="AM29">
        <f t="shared" si="0"/>
        <v>1827.5</v>
      </c>
      <c r="AN29" s="7">
        <f t="shared" si="1"/>
        <v>50.763888888888886</v>
      </c>
      <c r="AO29" s="2" t="s">
        <v>38</v>
      </c>
    </row>
    <row r="30" spans="1:41" ht="12.75">
      <c r="A30" t="s">
        <v>39</v>
      </c>
      <c r="B30">
        <v>8</v>
      </c>
      <c r="C30">
        <v>5</v>
      </c>
      <c r="F30">
        <v>12</v>
      </c>
      <c r="S30">
        <v>1</v>
      </c>
      <c r="V30">
        <v>1</v>
      </c>
      <c r="W30">
        <v>4</v>
      </c>
      <c r="X30">
        <v>1</v>
      </c>
      <c r="Y30">
        <v>2</v>
      </c>
      <c r="Z30">
        <v>1</v>
      </c>
      <c r="AA30">
        <v>26</v>
      </c>
      <c r="AB30">
        <v>16</v>
      </c>
      <c r="AC30">
        <v>8</v>
      </c>
      <c r="AD30">
        <v>5</v>
      </c>
      <c r="AE30">
        <v>4</v>
      </c>
      <c r="AG30">
        <v>15</v>
      </c>
      <c r="AH30">
        <v>1</v>
      </c>
      <c r="AI30">
        <v>3</v>
      </c>
      <c r="AK30">
        <v>6.5</v>
      </c>
      <c r="AM30">
        <f t="shared" si="0"/>
        <v>111.5</v>
      </c>
      <c r="AN30" s="7">
        <f t="shared" si="1"/>
        <v>3.0972222222222223</v>
      </c>
      <c r="AO30" s="2" t="s">
        <v>39</v>
      </c>
    </row>
    <row r="31" spans="1:41" ht="12.75">
      <c r="A31" t="s">
        <v>40</v>
      </c>
      <c r="AA31">
        <v>1</v>
      </c>
      <c r="AC31">
        <v>1</v>
      </c>
      <c r="AD31">
        <v>3</v>
      </c>
      <c r="AE31">
        <v>2.5</v>
      </c>
      <c r="AG31">
        <v>4</v>
      </c>
      <c r="AH31">
        <v>10.5</v>
      </c>
      <c r="AM31">
        <f t="shared" si="0"/>
        <v>22</v>
      </c>
      <c r="AN31" s="7">
        <f t="shared" si="1"/>
        <v>0.6111111111111112</v>
      </c>
      <c r="AO31" s="2" t="s">
        <v>40</v>
      </c>
    </row>
    <row r="32" spans="1:41" ht="12.75">
      <c r="A32" s="14" t="s">
        <v>41</v>
      </c>
      <c r="B32">
        <v>7</v>
      </c>
      <c r="D32">
        <v>12</v>
      </c>
      <c r="E32">
        <v>10</v>
      </c>
      <c r="AM32">
        <f>SUM(C32:AL32)</f>
        <v>22</v>
      </c>
      <c r="AN32" s="7">
        <f>+SUM(C32:AL32)/36</f>
        <v>0.6111111111111112</v>
      </c>
      <c r="AO32" s="14" t="s">
        <v>41</v>
      </c>
    </row>
    <row r="33" spans="1:41" ht="12.75">
      <c r="A33" s="14" t="s">
        <v>42</v>
      </c>
      <c r="D33">
        <v>1</v>
      </c>
      <c r="AM33">
        <f>SUM(C33:AL33)</f>
        <v>1</v>
      </c>
      <c r="AN33" s="7">
        <f>+SUM(C33:AL33)/36</f>
        <v>0.027777777777777776</v>
      </c>
      <c r="AO33" s="14" t="s">
        <v>42</v>
      </c>
    </row>
    <row r="34" spans="1:41" ht="12.75">
      <c r="A34" t="s">
        <v>43</v>
      </c>
      <c r="D34">
        <v>13</v>
      </c>
      <c r="E34">
        <v>11</v>
      </c>
      <c r="N34">
        <v>1</v>
      </c>
      <c r="U34">
        <v>1</v>
      </c>
      <c r="X34">
        <v>2</v>
      </c>
      <c r="Y34">
        <v>3</v>
      </c>
      <c r="AA34">
        <v>2</v>
      </c>
      <c r="AC34">
        <v>1</v>
      </c>
      <c r="AD34">
        <v>1</v>
      </c>
      <c r="AE34">
        <v>0.5</v>
      </c>
      <c r="AM34">
        <f t="shared" si="0"/>
        <v>35.5</v>
      </c>
      <c r="AN34" s="7">
        <f t="shared" si="1"/>
        <v>0.9861111111111112</v>
      </c>
      <c r="AO34" s="2" t="s">
        <v>43</v>
      </c>
    </row>
    <row r="35" spans="1:41" ht="12.75">
      <c r="A35" t="s">
        <v>44</v>
      </c>
      <c r="B35">
        <v>4</v>
      </c>
      <c r="D35">
        <v>5</v>
      </c>
      <c r="AA35">
        <v>2</v>
      </c>
      <c r="AD35">
        <v>1</v>
      </c>
      <c r="AE35">
        <v>1</v>
      </c>
      <c r="AG35">
        <v>17</v>
      </c>
      <c r="AK35">
        <v>6.5</v>
      </c>
      <c r="AL35" s="16">
        <v>110</v>
      </c>
      <c r="AM35">
        <f t="shared" si="0"/>
        <v>142.5</v>
      </c>
      <c r="AN35" s="7">
        <f t="shared" si="1"/>
        <v>3.9583333333333335</v>
      </c>
      <c r="AO35" s="2" t="s">
        <v>44</v>
      </c>
    </row>
    <row r="36" spans="1:41" ht="12.75">
      <c r="A36" t="s">
        <v>45</v>
      </c>
      <c r="B36">
        <v>103</v>
      </c>
      <c r="C36">
        <v>47</v>
      </c>
      <c r="D36">
        <v>57</v>
      </c>
      <c r="E36">
        <v>101</v>
      </c>
      <c r="G36">
        <v>33</v>
      </c>
      <c r="H36">
        <v>9</v>
      </c>
      <c r="I36">
        <v>14</v>
      </c>
      <c r="J36">
        <v>16</v>
      </c>
      <c r="K36">
        <v>38</v>
      </c>
      <c r="L36">
        <v>15</v>
      </c>
      <c r="M36">
        <v>6</v>
      </c>
      <c r="R36">
        <v>6</v>
      </c>
      <c r="S36">
        <v>7</v>
      </c>
      <c r="T36">
        <v>14</v>
      </c>
      <c r="U36">
        <v>1</v>
      </c>
      <c r="V36">
        <v>1</v>
      </c>
      <c r="W36">
        <v>1</v>
      </c>
      <c r="X36">
        <v>1</v>
      </c>
      <c r="Y36">
        <v>19</v>
      </c>
      <c r="Z36">
        <v>13</v>
      </c>
      <c r="AA36">
        <v>18</v>
      </c>
      <c r="AB36">
        <v>3</v>
      </c>
      <c r="AC36">
        <v>26</v>
      </c>
      <c r="AD36">
        <v>17</v>
      </c>
      <c r="AE36">
        <v>22</v>
      </c>
      <c r="AF36">
        <v>2</v>
      </c>
      <c r="AG36">
        <v>11</v>
      </c>
      <c r="AH36">
        <v>20</v>
      </c>
      <c r="AI36">
        <v>4</v>
      </c>
      <c r="AJ36">
        <v>24</v>
      </c>
      <c r="AK36">
        <v>23</v>
      </c>
      <c r="AL36" s="16">
        <v>3.5</v>
      </c>
      <c r="AM36">
        <f t="shared" si="0"/>
        <v>572.5</v>
      </c>
      <c r="AN36" s="7">
        <f t="shared" si="1"/>
        <v>15.902777777777779</v>
      </c>
      <c r="AO36" s="2" t="s">
        <v>45</v>
      </c>
    </row>
    <row r="37" spans="1:40" ht="12.75">
      <c r="A37" t="s">
        <v>46</v>
      </c>
      <c r="B37">
        <v>117</v>
      </c>
      <c r="C37">
        <v>93</v>
      </c>
      <c r="D37">
        <v>140</v>
      </c>
      <c r="E37">
        <v>135</v>
      </c>
      <c r="F37">
        <v>105</v>
      </c>
      <c r="G37">
        <v>120.5</v>
      </c>
      <c r="H37">
        <v>54</v>
      </c>
      <c r="I37">
        <v>117</v>
      </c>
      <c r="J37">
        <v>138</v>
      </c>
      <c r="K37">
        <v>108</v>
      </c>
      <c r="L37">
        <v>18</v>
      </c>
      <c r="M37">
        <v>12</v>
      </c>
      <c r="AM37">
        <f t="shared" si="0"/>
        <v>1040.5</v>
      </c>
      <c r="AN37" s="7">
        <f t="shared" si="1"/>
        <v>28.90277777777778</v>
      </c>
    </row>
    <row r="38" spans="1:41" ht="12.75">
      <c r="A38" t="s">
        <v>47</v>
      </c>
      <c r="AA38">
        <v>2</v>
      </c>
      <c r="AC38">
        <v>3</v>
      </c>
      <c r="AE38">
        <v>1</v>
      </c>
      <c r="AG38">
        <v>1</v>
      </c>
      <c r="AH38">
        <v>0.5</v>
      </c>
      <c r="AJ38">
        <v>1</v>
      </c>
      <c r="AM38">
        <f t="shared" si="0"/>
        <v>8.5</v>
      </c>
      <c r="AN38" s="7">
        <f t="shared" si="1"/>
        <v>0.2361111111111111</v>
      </c>
      <c r="AO38" s="2" t="s">
        <v>47</v>
      </c>
    </row>
    <row r="39" spans="1:41" ht="12.75">
      <c r="A39" t="s">
        <v>48</v>
      </c>
      <c r="Q39">
        <v>2</v>
      </c>
      <c r="AM39">
        <f t="shared" si="0"/>
        <v>2</v>
      </c>
      <c r="AN39" s="7">
        <f t="shared" si="1"/>
        <v>0.05555555555555555</v>
      </c>
      <c r="AO39" s="2" t="s">
        <v>48</v>
      </c>
    </row>
    <row r="40" spans="1:41" ht="12.75">
      <c r="A40" t="s">
        <v>49</v>
      </c>
      <c r="B40">
        <v>3</v>
      </c>
      <c r="E40">
        <v>13</v>
      </c>
      <c r="X40">
        <v>0.5</v>
      </c>
      <c r="Y40">
        <v>2</v>
      </c>
      <c r="Z40">
        <v>1</v>
      </c>
      <c r="AD40">
        <v>1</v>
      </c>
      <c r="AG40">
        <v>0.5</v>
      </c>
      <c r="AJ40">
        <v>7</v>
      </c>
      <c r="AM40">
        <f t="shared" si="0"/>
        <v>25</v>
      </c>
      <c r="AN40" s="7">
        <f t="shared" si="1"/>
        <v>0.6944444444444444</v>
      </c>
      <c r="AO40" s="2" t="s">
        <v>49</v>
      </c>
    </row>
    <row r="41" spans="1:41" s="6" customFormat="1" ht="13.5" thickBot="1">
      <c r="A41" s="6" t="s">
        <v>50</v>
      </c>
      <c r="B41" s="6">
        <v>13</v>
      </c>
      <c r="C41" s="6">
        <v>6</v>
      </c>
      <c r="D41" s="6">
        <v>11</v>
      </c>
      <c r="E41" s="6">
        <v>6</v>
      </c>
      <c r="F41" s="6">
        <v>2</v>
      </c>
      <c r="G41" s="6">
        <v>3</v>
      </c>
      <c r="I41" s="6">
        <v>1</v>
      </c>
      <c r="J41" s="6">
        <v>7</v>
      </c>
      <c r="M41" s="6">
        <v>3</v>
      </c>
      <c r="N41" s="6">
        <v>1</v>
      </c>
      <c r="O41" s="6">
        <v>3</v>
      </c>
      <c r="P41" s="6">
        <v>2</v>
      </c>
      <c r="R41" s="6">
        <v>1</v>
      </c>
      <c r="S41" s="6">
        <v>4</v>
      </c>
      <c r="W41" s="6">
        <v>1</v>
      </c>
      <c r="X41" s="6">
        <v>0.5</v>
      </c>
      <c r="Y41" s="6">
        <v>3</v>
      </c>
      <c r="Z41" s="6">
        <v>3</v>
      </c>
      <c r="AA41" s="6">
        <v>4</v>
      </c>
      <c r="AB41" s="6">
        <v>10</v>
      </c>
      <c r="AC41" s="6">
        <v>25</v>
      </c>
      <c r="AD41" s="6">
        <v>31</v>
      </c>
      <c r="AF41" s="6">
        <v>7.5</v>
      </c>
      <c r="AG41" s="6">
        <v>47</v>
      </c>
      <c r="AH41" s="6">
        <v>17</v>
      </c>
      <c r="AI41" s="6">
        <v>11</v>
      </c>
      <c r="AJ41" s="6">
        <v>40</v>
      </c>
      <c r="AL41" s="17">
        <v>25</v>
      </c>
      <c r="AM41" s="6">
        <f t="shared" si="0"/>
        <v>275</v>
      </c>
      <c r="AN41" s="8">
        <f t="shared" si="1"/>
        <v>7.638888888888889</v>
      </c>
      <c r="AO41" s="9" t="s">
        <v>50</v>
      </c>
    </row>
    <row r="42" spans="1:40" ht="12.75">
      <c r="A42" t="s">
        <v>51</v>
      </c>
      <c r="B42" s="11">
        <f aca="true" t="shared" si="2" ref="B42:N42">SUM(B6:B41)</f>
        <v>856</v>
      </c>
      <c r="C42" s="11">
        <f t="shared" si="2"/>
        <v>648</v>
      </c>
      <c r="D42" s="11">
        <f t="shared" si="2"/>
        <v>949</v>
      </c>
      <c r="E42" s="11">
        <f t="shared" si="2"/>
        <v>746</v>
      </c>
      <c r="F42" s="11">
        <f t="shared" si="2"/>
        <v>421</v>
      </c>
      <c r="G42" s="11">
        <f t="shared" si="2"/>
        <v>411</v>
      </c>
      <c r="H42" s="11">
        <f t="shared" si="2"/>
        <v>200</v>
      </c>
      <c r="I42" s="11">
        <f t="shared" si="2"/>
        <v>235</v>
      </c>
      <c r="J42" s="11">
        <f t="shared" si="2"/>
        <v>430.5</v>
      </c>
      <c r="K42" s="11">
        <f t="shared" si="2"/>
        <v>384</v>
      </c>
      <c r="L42" s="11">
        <f t="shared" si="2"/>
        <v>180</v>
      </c>
      <c r="M42" s="11">
        <f t="shared" si="2"/>
        <v>166.5</v>
      </c>
      <c r="N42" s="11">
        <f t="shared" si="2"/>
        <v>190</v>
      </c>
      <c r="O42" s="11">
        <f>SUM(O6:O41)</f>
        <v>245</v>
      </c>
      <c r="P42" s="11">
        <f>SUM(P6:P41)</f>
        <v>166</v>
      </c>
      <c r="Q42" s="11">
        <f>SUM(Q6:Q41)</f>
        <v>201.5</v>
      </c>
      <c r="R42">
        <f>SUM(R6:R41)</f>
        <v>262</v>
      </c>
      <c r="S42">
        <v>219</v>
      </c>
      <c r="T42">
        <v>253</v>
      </c>
      <c r="U42">
        <f>SUM(U6:U41)</f>
        <v>112</v>
      </c>
      <c r="V42">
        <f>SUM(V6:V41)</f>
        <v>205</v>
      </c>
      <c r="W42">
        <f>SUM(W6:W41)</f>
        <v>258</v>
      </c>
      <c r="X42">
        <f>SUM(X6:X41)</f>
        <v>172</v>
      </c>
      <c r="Y42">
        <f aca="true" t="shared" si="3" ref="Y42:AL42">SUM(Y6:Y41)</f>
        <v>185</v>
      </c>
      <c r="Z42">
        <f t="shared" si="3"/>
        <v>223</v>
      </c>
      <c r="AA42">
        <f t="shared" si="3"/>
        <v>195</v>
      </c>
      <c r="AB42">
        <f t="shared" si="3"/>
        <v>172</v>
      </c>
      <c r="AC42">
        <f t="shared" si="3"/>
        <v>277</v>
      </c>
      <c r="AD42">
        <f t="shared" si="3"/>
        <v>204</v>
      </c>
      <c r="AE42">
        <f t="shared" si="3"/>
        <v>148.5</v>
      </c>
      <c r="AF42">
        <f t="shared" si="3"/>
        <v>237</v>
      </c>
      <c r="AG42">
        <f t="shared" si="3"/>
        <v>485</v>
      </c>
      <c r="AH42">
        <f t="shared" si="3"/>
        <v>466</v>
      </c>
      <c r="AI42">
        <f t="shared" si="3"/>
        <v>399.75</v>
      </c>
      <c r="AJ42">
        <f t="shared" si="3"/>
        <v>487.5</v>
      </c>
      <c r="AK42">
        <f t="shared" si="3"/>
        <v>243</v>
      </c>
      <c r="AL42" s="16">
        <f t="shared" si="3"/>
        <v>376.5</v>
      </c>
      <c r="AM42" s="15">
        <f>SUM(AM6:AM41)</f>
        <v>11153.75</v>
      </c>
      <c r="AN42" s="7">
        <f>+SUM(A42:AL42)/36</f>
        <v>333.6041666666667</v>
      </c>
    </row>
    <row r="43" spans="1:40" ht="12.75">
      <c r="A43" t="s">
        <v>52</v>
      </c>
      <c r="B43">
        <v>21</v>
      </c>
      <c r="C43">
        <v>16</v>
      </c>
      <c r="D43">
        <v>23</v>
      </c>
      <c r="E43">
        <v>17</v>
      </c>
      <c r="F43">
        <v>15</v>
      </c>
      <c r="G43">
        <v>12</v>
      </c>
      <c r="H43">
        <v>11</v>
      </c>
      <c r="I43">
        <v>11</v>
      </c>
      <c r="J43">
        <v>12</v>
      </c>
      <c r="K43">
        <v>9</v>
      </c>
      <c r="L43">
        <v>6</v>
      </c>
      <c r="M43">
        <v>10</v>
      </c>
      <c r="N43">
        <v>11</v>
      </c>
      <c r="O43">
        <v>11</v>
      </c>
      <c r="P43">
        <v>10</v>
      </c>
      <c r="Q43">
        <v>11</v>
      </c>
      <c r="R43">
        <v>11</v>
      </c>
      <c r="S43">
        <v>9</v>
      </c>
      <c r="T43">
        <v>9</v>
      </c>
      <c r="U43">
        <v>11</v>
      </c>
      <c r="V43">
        <v>11</v>
      </c>
      <c r="W43">
        <v>12</v>
      </c>
      <c r="X43">
        <v>14</v>
      </c>
      <c r="Y43">
        <v>20</v>
      </c>
      <c r="Z43">
        <v>15</v>
      </c>
      <c r="AA43">
        <v>18</v>
      </c>
      <c r="AB43">
        <v>14</v>
      </c>
      <c r="AC43">
        <v>17</v>
      </c>
      <c r="AD43">
        <v>20</v>
      </c>
      <c r="AE43">
        <v>19</v>
      </c>
      <c r="AF43">
        <v>14</v>
      </c>
      <c r="AG43">
        <v>19</v>
      </c>
      <c r="AH43">
        <v>18</v>
      </c>
      <c r="AI43">
        <v>15</v>
      </c>
      <c r="AJ43">
        <v>16</v>
      </c>
      <c r="AK43">
        <v>9</v>
      </c>
      <c r="AL43" s="16">
        <v>9</v>
      </c>
      <c r="AN43" s="7">
        <f>+SUM(A43:AL43)/36</f>
        <v>14.055555555555555</v>
      </c>
    </row>
    <row r="44" spans="40:41" ht="12.75">
      <c r="AN44" s="11">
        <f>SUM(C42:AL42)</f>
        <v>11153.75</v>
      </c>
      <c r="AO44" s="2" t="s">
        <v>53</v>
      </c>
    </row>
    <row r="45" spans="40:41" ht="12.75">
      <c r="AN45" s="13">
        <v>36</v>
      </c>
      <c r="AO45" s="2" t="s">
        <v>54</v>
      </c>
    </row>
    <row r="46" spans="40:41" ht="12.75">
      <c r="AN46" s="7">
        <f>SUM(AN44/AN45)</f>
        <v>309.8263888888889</v>
      </c>
      <c r="AO46" s="12" t="s">
        <v>55</v>
      </c>
    </row>
  </sheetData>
  <printOptions gridLines="1"/>
  <pageMargins left="0.91" right="0.17" top="0.5" bottom="0.5" header="0.5" footer="0.5"/>
  <pageSetup fitToWidth="2" fitToHeight="1" horizontalDpi="600" verticalDpi="600" orientation="landscape" paperSize="5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Paulie;Charlie</dc:creator>
  <cp:keywords/>
  <dc:description/>
  <cp:lastModifiedBy>Sarah</cp:lastModifiedBy>
  <dcterms:created xsi:type="dcterms:W3CDTF">2015-03-03T16:04:37Z</dcterms:created>
  <dcterms:modified xsi:type="dcterms:W3CDTF">2016-07-28T20:09:35Z</dcterms:modified>
  <cp:category/>
  <cp:version/>
  <cp:contentType/>
  <cp:contentStatus/>
</cp:coreProperties>
</file>